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user\OneDrive - Danish Refugee Council\Procurement\1.2.2, 1.2.5 Grant Items IT Equipment\"/>
    </mc:Choice>
  </mc:AlternateContent>
  <xr:revisionPtr revIDLastSave="0" documentId="13_ncr:1_{05FD3EAB-AC2E-413A-B947-453B0E14959D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Annex A.1 Technical Bid" sheetId="1" r:id="rId1"/>
    <sheet name="Annex A.2 Financial Bid" sheetId="3" r:id="rId2"/>
  </sheets>
  <definedNames>
    <definedName name="_xlnm.Print_Area" localSheetId="0">'Annex A.1 Technical Bid'!$A$1:$H$47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4" i="3" l="1"/>
  <c r="F34" i="3"/>
  <c r="H34" i="3" s="1"/>
  <c r="E35" i="3"/>
  <c r="F35" i="3"/>
  <c r="H35" i="3"/>
  <c r="D34" i="3"/>
  <c r="D35" i="3"/>
  <c r="C35" i="3"/>
  <c r="C34" i="3"/>
  <c r="B35" i="3"/>
  <c r="B34" i="3"/>
  <c r="D5" i="3" l="1"/>
  <c r="E5" i="3"/>
  <c r="F5" i="3"/>
  <c r="D6" i="3"/>
  <c r="E6" i="3"/>
  <c r="F6" i="3"/>
  <c r="D7" i="3"/>
  <c r="E7" i="3"/>
  <c r="F7" i="3"/>
  <c r="D8" i="3"/>
  <c r="E8" i="3"/>
  <c r="F8" i="3"/>
  <c r="D9" i="3"/>
  <c r="E9" i="3"/>
  <c r="F9" i="3"/>
  <c r="D10" i="3"/>
  <c r="E10" i="3"/>
  <c r="F10" i="3"/>
  <c r="D11" i="3"/>
  <c r="E11" i="3"/>
  <c r="F11" i="3"/>
  <c r="D12" i="3"/>
  <c r="E12" i="3"/>
  <c r="F12" i="3"/>
  <c r="D13" i="3"/>
  <c r="E13" i="3"/>
  <c r="F13" i="3"/>
  <c r="D14" i="3"/>
  <c r="E14" i="3"/>
  <c r="F14" i="3"/>
  <c r="D15" i="3"/>
  <c r="E15" i="3"/>
  <c r="F15" i="3"/>
  <c r="D16" i="3"/>
  <c r="E16" i="3"/>
  <c r="F16" i="3"/>
  <c r="D17" i="3"/>
  <c r="E17" i="3"/>
  <c r="F17" i="3"/>
  <c r="D18" i="3"/>
  <c r="E18" i="3"/>
  <c r="F18" i="3"/>
  <c r="D19" i="3"/>
  <c r="E19" i="3"/>
  <c r="F19" i="3"/>
  <c r="D20" i="3"/>
  <c r="E20" i="3"/>
  <c r="F20" i="3"/>
  <c r="D21" i="3"/>
  <c r="E21" i="3"/>
  <c r="F21" i="3"/>
  <c r="D22" i="3"/>
  <c r="E22" i="3"/>
  <c r="F22" i="3"/>
  <c r="H22" i="3" s="1"/>
  <c r="D23" i="3"/>
  <c r="E23" i="3"/>
  <c r="F23" i="3"/>
  <c r="H23" i="3" s="1"/>
  <c r="D24" i="3"/>
  <c r="E24" i="3"/>
  <c r="F24" i="3"/>
  <c r="H24" i="3" s="1"/>
  <c r="D25" i="3"/>
  <c r="E25" i="3"/>
  <c r="F25" i="3"/>
  <c r="H25" i="3" s="1"/>
  <c r="D26" i="3"/>
  <c r="E26" i="3"/>
  <c r="F26" i="3"/>
  <c r="D27" i="3"/>
  <c r="E27" i="3"/>
  <c r="F27" i="3"/>
  <c r="H27" i="3" s="1"/>
  <c r="D28" i="3"/>
  <c r="E28" i="3"/>
  <c r="F28" i="3"/>
  <c r="H28" i="3" s="1"/>
  <c r="D29" i="3"/>
  <c r="E29" i="3"/>
  <c r="F29" i="3"/>
  <c r="D30" i="3"/>
  <c r="E30" i="3"/>
  <c r="F30" i="3"/>
  <c r="H30" i="3" s="1"/>
  <c r="D31" i="3"/>
  <c r="E31" i="3"/>
  <c r="F31" i="3"/>
  <c r="H31" i="3" s="1"/>
  <c r="D32" i="3"/>
  <c r="E32" i="3"/>
  <c r="F32" i="3"/>
  <c r="H32" i="3" s="1"/>
  <c r="D33" i="3"/>
  <c r="E33" i="3"/>
  <c r="F33" i="3"/>
  <c r="H33" i="3" s="1"/>
  <c r="H21" i="3"/>
  <c r="H26" i="3"/>
  <c r="H29" i="3"/>
  <c r="B30" i="3" l="1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B5" i="3" l="1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1" i="3"/>
  <c r="B32" i="3"/>
  <c r="B33" i="3"/>
  <c r="F4" i="3" l="1"/>
  <c r="H4" i="3" s="1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F44" i="3"/>
  <c r="F41" i="3"/>
  <c r="F42" i="3"/>
  <c r="F40" i="3"/>
  <c r="C41" i="3"/>
  <c r="C42" i="3"/>
  <c r="C40" i="3"/>
  <c r="C4" i="3"/>
  <c r="E4" i="3"/>
  <c r="D4" i="3"/>
  <c r="B4" i="3"/>
  <c r="H36" i="3" l="1"/>
  <c r="H38" i="3" s="1"/>
</calcChain>
</file>

<file path=xl/sharedStrings.xml><?xml version="1.0" encoding="utf-8"?>
<sst xmlns="http://schemas.openxmlformats.org/spreadsheetml/2006/main" count="128" uniqueCount="93">
  <si>
    <t>DRC to complete</t>
  </si>
  <si>
    <t>Bidder to complete</t>
  </si>
  <si>
    <t>#</t>
  </si>
  <si>
    <t>Quantity required</t>
  </si>
  <si>
    <t>Quantity offered</t>
  </si>
  <si>
    <t>Company Name:</t>
  </si>
  <si>
    <t>Contact Person:</t>
  </si>
  <si>
    <t>Address:</t>
  </si>
  <si>
    <t>Email Address:</t>
  </si>
  <si>
    <t>Print Name:</t>
  </si>
  <si>
    <t>Currency of Bid:</t>
  </si>
  <si>
    <t>Title:</t>
  </si>
  <si>
    <t>Signed by a duly authorized company representative:</t>
  </si>
  <si>
    <t>Country of Origin</t>
  </si>
  <si>
    <t>Bid validity period offfered:</t>
  </si>
  <si>
    <t>Phone number:</t>
  </si>
  <si>
    <t xml:space="preserve">Date: </t>
  </si>
  <si>
    <t xml:space="preserve">Stamp of company </t>
  </si>
  <si>
    <t xml:space="preserve">Total Price </t>
  </si>
  <si>
    <t>Unit Price</t>
  </si>
  <si>
    <t>Sub-total</t>
  </si>
  <si>
    <t xml:space="preserve">Annex A.1 Technical Bid </t>
  </si>
  <si>
    <t>Any other costs  
(please specify)</t>
  </si>
  <si>
    <t>Minimum bid validity period required:</t>
  </si>
  <si>
    <t>Currency of Tender:</t>
  </si>
  <si>
    <t>Line item</t>
  </si>
  <si>
    <t>Specification (refer to Annex F - Statement of Works</t>
  </si>
  <si>
    <t>Line item offered (refer to attached proposal if needed)</t>
  </si>
  <si>
    <t>Destination (if applicable):</t>
  </si>
  <si>
    <t>Destination offered (if applicable):</t>
  </si>
  <si>
    <t>Line Item</t>
  </si>
  <si>
    <t>Date:</t>
  </si>
  <si>
    <t xml:space="preserve">Annex A.2 
Financial Bid </t>
  </si>
  <si>
    <t>Required time of completion (days after contract signature):</t>
  </si>
  <si>
    <t>Completion time offered (days after contract signature):</t>
  </si>
  <si>
    <t>Max. completion time required (days after contract signature):</t>
  </si>
  <si>
    <t>reference number:</t>
  </si>
  <si>
    <t xml:space="preserve">reference number: </t>
  </si>
  <si>
    <t>ბეჭდვის ტექნოლოგია: ჭავლური
ფერი: ფერადი
ფერების რაოდენობა: 6
ბეჭდვის ფორმატი: A4</t>
  </si>
  <si>
    <t>კამერის ტიპი: DSLR
ობიექტივი კომპლექტში ფოკუსური მანძილი: 18–55 მმ
პიქსელების რაოდენობა: 24 MP</t>
  </si>
  <si>
    <t>ტიპი: All-in-One
ბეჭდვის ტექნოლოგია: ლაზერული
ფერი: შავ-თეთრი
ბეჭდვის ფორმატი: A4
სკანერი/კოპირება დოკუმენტის ავტო მიწოდება (ADF)</t>
  </si>
  <si>
    <t>ეკრანის ზომა: 10.2 inch
პროცესორი: A12 Bionic
მეხსიერება: 32 GB
ოპერტიული მეხსიერება: 3GB
ოპერაციული სისტემა: iOS</t>
  </si>
  <si>
    <t>RGB განათებით</t>
  </si>
  <si>
    <t>Gaming</t>
  </si>
  <si>
    <t xml:space="preserve">მონიტორის  დიაგონალი: 31.5 ინჩი ან მეტი; რეზოლუცია: 2560 x 1440 2K </t>
  </si>
  <si>
    <t xml:space="preserve">ეკრანის ზომა: 15.6 inch
პროცესორი: Intel Core i3 ან AMD Ryzen 3 
მყარი დისკის ტიპი:SSD 512 GB
ოპერტიული მეხსიერება: 8GB </t>
  </si>
  <si>
    <t xml:space="preserve">პროცესორი: intel i3; 
ოპერატიული მეხსიერება: 8GB; 
მყარი დისკი: SSD 256GB; </t>
  </si>
  <si>
    <t xml:space="preserve">მონიტორის  დიაგონალი: 27 inch; 
რეზოლუცია: 1920x1080 </t>
  </si>
  <si>
    <t>ტიპი: All-in-One
ბეჭდვის ტექნოლოგია: ლაზერული
ფერი: შავ-თეთრი
ბეჭდვის ფორმატი: A4</t>
  </si>
  <si>
    <t>რეზოლუცია: მინიმუმ 1024 X 768 ან მეტი</t>
  </si>
  <si>
    <t>ბეჭდვის მოცულობა: 170x150x160mm
პრინტერის თავაკი: ერთ ნემსიანი
ფილამენტის დიამეტრი: 1.75 mm</t>
  </si>
  <si>
    <t>ლეპტოპი/Laptop</t>
  </si>
  <si>
    <t>ლეპტოპი/პლანშეტი</t>
  </si>
  <si>
    <t>ტიპი: ტრანსფორმერი
ეკრანის ზომა: 13.5 inch
გაფართოება: 3200 x 2000
პროცესორი: Intel Core i7
მყარი დისკის ტიპი: SSD 256 GB
ოპერტიული მეხსიერება: 8GB
ვიდეო ბარათის ტიპი: GeForce GTX 1050</t>
  </si>
  <si>
    <t>LTE ქსელის მხარდაჭერა
ეკრანის ზომა: 10.4 inch
პროცესორი: 8 ბირთვი
მეხსიერება: 32 GB
ოპერტიული მეხსიერება: 3GB
ოპერაციული სისტემა: Android OS</t>
  </si>
  <si>
    <t>ეკრანის ზომა: 15.6 inch
გაფართოება:1920X1080
პროცესორი: Intel Core i5 ან AMD Ryzen 5 
მყარი დისკის ტიპი: SSD 512 GB
ოპერტიული მეხსიერება: 8GB</t>
  </si>
  <si>
    <t>პროცესორი: intel i5; 
ოპერატიული მეხსიერება: 16GB; 
მყარი დისკი: SSD 256GB; HDD 1TB;
ვიდეო ბარათის ტიპი: GTX 1660 ან მსგავსი
ვიდეო ბარათის მეხსიერება: მინიმუმ 6 GB</t>
  </si>
  <si>
    <t>ვიდეო გადაღება: 4K60 მხარდაჭერა, ელექტრონული სტაბილიზაციით.
ფოტო გადაღება: 12MP.
წყალგაუმტარობა 10 მეტრამდე</t>
  </si>
  <si>
    <t>Led წყანგაუმტარი სანათი, GoPro თავსებადი</t>
  </si>
  <si>
    <t>ტელესკოპური მონოპოდ-ტრიპოდი, GoPro თავსებადი</t>
  </si>
  <si>
    <t>ბეჭდვის ტექნოლოგია: ჭავლური
ფერი: ფერადი
ფერების რაოდენობა: 4
ბეჭდვის ფორმატი: A4</t>
  </si>
  <si>
    <t>ტიპი: USB სადენიანი</t>
  </si>
  <si>
    <t>ტიპი: უსადენო</t>
  </si>
  <si>
    <t>3D პრინტერი / 3D Printer</t>
  </si>
  <si>
    <t>3D პრინტერის ფილამენტი/ 3D Printer filament</t>
  </si>
  <si>
    <t>ექშენ კამერა/Action camera</t>
  </si>
  <si>
    <t>კლავიატურა/Keyboard</t>
  </si>
  <si>
    <t xml:space="preserve">მონიტორის  დიაგონალი: 21.5 inch ან მეტი 
რეზოლუცია: 1920x1080 </t>
  </si>
  <si>
    <t>პლანშეტი/Tablet</t>
  </si>
  <si>
    <t>პრინტერი/Printer</t>
  </si>
  <si>
    <t>პროექტორი/Projector</t>
  </si>
  <si>
    <t>ციფრული ფოტოაპარატი / 
Digital Camera</t>
  </si>
  <si>
    <t>კამერის ტიპი: DSLR
ობიექტივი კომპლექტში ფოკუსური მანძილი: 18–55 მმ
პიქსელების რაოდენობა: 24 MP
ვიდეო გადაღება: 3840 X 2160</t>
  </si>
  <si>
    <t>ციფრული ფოტოაპარატის სტაბილიზატორი / 
Digital Camera Stabilizer</t>
  </si>
  <si>
    <t>ციფრული ფოტოაპარატის მექანიკური სტაბილიზატორი რეგულირებადი საპირწონეებით</t>
  </si>
  <si>
    <t>ტრიპოდი/Tripode</t>
  </si>
  <si>
    <t>კლავიატურა და მაუსი/Keyboard and Mouse</t>
  </si>
  <si>
    <t>პროცესორი: M1 (8 ბირთვი)  Cooler
მყარი დისკის ტიპი: SSD 256 GB
ოპერტიული მეხსიერება: 8 GB
ოპერაციული სისტემა: macOS</t>
  </si>
  <si>
    <t>მაუსი/Mouse</t>
  </si>
  <si>
    <t>მონიტორი/Monitor</t>
  </si>
  <si>
    <t>პერსონალური კომპიუტერი/Personal computer</t>
  </si>
  <si>
    <t>3D პრინტერის PLA ფილამენტი</t>
  </si>
  <si>
    <t>ეკრანის ზომა: 15.6 inch
გაფართოება:1920X1080
პროცესორი: Intel Core i7 (მე-9 თაობა ან მსგავსი)
მყარი დისკის ტიპი: SSD 512 GB
ოპერტიული მეხსიერება: 8GB
ვიდეო ბარათის ტიპი: GTX 1650 ან მსგავსი</t>
  </si>
  <si>
    <t>ეკრანის ზომა: 15.6 inch
გაფართოება:1920X1080
პროცესორი: Intel Core i7
მყარი დისკის ტიპი: SSD 256 GB
ოპერტიული მეხსიერება: 8GB
ვიდეო ბარათის ტიპი: ინტეგრირებული</t>
  </si>
  <si>
    <t>ფოტო-ვიდეოკამერის Led განათება/Led flash light</t>
  </si>
  <si>
    <t>ვიდეო გადაღება: 5K30 + 4K60 მხარდაჭერა, ელექტრონული სტაბილიზაციით; 
ფოტო გადაღება: 20 MP; 
წყალგაუმტარობა 10 მეტრამდე</t>
  </si>
  <si>
    <t>ტელევიზორი/TV</t>
  </si>
  <si>
    <t>სმარტ ტელევიზორი: ზომა: 55" (139 სმ) დან, 
გაფართოება: 4K UHD 3840 X 2160; 
ფორმატი: 16:9</t>
  </si>
  <si>
    <t>60 Days</t>
  </si>
  <si>
    <t>14 Days</t>
  </si>
  <si>
    <t>Tbilisi and Zugdidi</t>
  </si>
  <si>
    <t>Specification</t>
  </si>
  <si>
    <t>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</si>
</sst>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4" borderId="0" xfId="0" applyFont="1" applyFill="1"/>
    <xf numFmtId="0" fontId="5" fillId="2" borderId="1" xfId="0" applyFont="1" applyFill="1" applyBorder="1" applyAlignment="1">
      <alignment horizontal="right" wrapText="1"/>
    </xf>
    <xf numFmtId="0" fontId="5" fillId="2" borderId="6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5" fillId="2" borderId="18" xfId="0" applyFont="1" applyFill="1" applyBorder="1" applyAlignment="1">
      <alignment horizontal="right"/>
    </xf>
    <xf numFmtId="0" fontId="2" fillId="2" borderId="23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5" fillId="0" borderId="28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right" vertical="center" wrapText="1"/>
    </xf>
    <xf numFmtId="2" fontId="4" fillId="2" borderId="27" xfId="0" applyNumberFormat="1" applyFont="1" applyFill="1" applyBorder="1"/>
    <xf numFmtId="2" fontId="4" fillId="2" borderId="19" xfId="0" applyNumberFormat="1" applyFont="1" applyFill="1" applyBorder="1"/>
    <xf numFmtId="2" fontId="4" fillId="2" borderId="34" xfId="0" applyNumberFormat="1" applyFont="1" applyFill="1" applyBorder="1"/>
    <xf numFmtId="0" fontId="1" fillId="0" borderId="1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7" fillId="2" borderId="0" xfId="0" applyFont="1" applyFill="1"/>
    <xf numFmtId="0" fontId="7" fillId="4" borderId="0" xfId="0" applyFont="1" applyFill="1"/>
    <xf numFmtId="0" fontId="8" fillId="0" borderId="28" xfId="0" applyFont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2" borderId="23" xfId="0" applyFont="1" applyFill="1" applyBorder="1" applyAlignment="1">
      <alignment vertical="center" wrapText="1"/>
    </xf>
    <xf numFmtId="0" fontId="10" fillId="2" borderId="12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0" fillId="2" borderId="14" xfId="0" applyFont="1" applyFill="1" applyBorder="1" applyAlignment="1">
      <alignment vertical="center" wrapText="1"/>
    </xf>
    <xf numFmtId="0" fontId="11" fillId="0" borderId="13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11" fillId="0" borderId="35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  <xf numFmtId="0" fontId="10" fillId="0" borderId="32" xfId="0" applyFont="1" applyBorder="1" applyAlignment="1">
      <alignment horizontal="left" vertical="top" wrapText="1"/>
    </xf>
    <xf numFmtId="0" fontId="10" fillId="0" borderId="33" xfId="0" applyFont="1" applyBorder="1" applyAlignment="1">
      <alignment horizontal="left" vertical="top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4" xfId="0" applyFont="1" applyFill="1" applyBorder="1" applyAlignment="1">
      <alignment vertical="center" wrapText="1"/>
    </xf>
    <xf numFmtId="0" fontId="10" fillId="2" borderId="15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298450</xdr:colOff>
      <xdr:row>0</xdr:row>
      <xdr:rowOff>514350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8050" cy="5143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298450</xdr:colOff>
      <xdr:row>0</xdr:row>
      <xdr:rowOff>514350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8050" cy="514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opLeftCell="A34" zoomScale="85" zoomScaleNormal="85" zoomScaleSheetLayoutView="120" zoomScalePageLayoutView="90" workbookViewId="0">
      <selection activeCell="C4" sqref="C4"/>
    </sheetView>
  </sheetViews>
  <sheetFormatPr defaultColWidth="8.88671875" defaultRowHeight="13.8" x14ac:dyDescent="0.3"/>
  <cols>
    <col min="1" max="1" width="8.88671875" style="1"/>
    <col min="2" max="2" width="20.5546875" style="1" customWidth="1"/>
    <col min="3" max="3" width="54.109375" style="1" customWidth="1"/>
    <col min="4" max="4" width="24.33203125" style="1" customWidth="1"/>
    <col min="5" max="5" width="24.6640625" style="1" customWidth="1"/>
    <col min="6" max="6" width="38.44140625" style="1" customWidth="1"/>
    <col min="7" max="7" width="24.44140625" style="1" customWidth="1"/>
    <col min="8" max="8" width="18.88671875" style="1" customWidth="1"/>
    <col min="9" max="16384" width="8.88671875" style="1"/>
  </cols>
  <sheetData>
    <row r="1" spans="1:8" ht="42.75" customHeight="1" thickBot="1" x14ac:dyDescent="0.4">
      <c r="A1" s="23"/>
      <c r="B1" s="24"/>
      <c r="C1" s="51" t="s">
        <v>37</v>
      </c>
      <c r="D1" s="51"/>
      <c r="E1" s="51"/>
      <c r="F1" s="51"/>
      <c r="G1" s="52"/>
      <c r="H1" s="25" t="s">
        <v>21</v>
      </c>
    </row>
    <row r="2" spans="1:8" ht="18" x14ac:dyDescent="0.3">
      <c r="A2" s="76" t="s">
        <v>0</v>
      </c>
      <c r="B2" s="77"/>
      <c r="C2" s="77"/>
      <c r="D2" s="78"/>
      <c r="E2" s="26"/>
      <c r="F2" s="64" t="s">
        <v>1</v>
      </c>
      <c r="G2" s="65"/>
      <c r="H2" s="66"/>
    </row>
    <row r="3" spans="1:8" ht="18" x14ac:dyDescent="0.3">
      <c r="A3" s="27" t="s">
        <v>2</v>
      </c>
      <c r="B3" s="28" t="s">
        <v>30</v>
      </c>
      <c r="C3" s="28" t="s">
        <v>91</v>
      </c>
      <c r="D3" s="29" t="s">
        <v>3</v>
      </c>
      <c r="E3" s="53" t="s">
        <v>27</v>
      </c>
      <c r="F3" s="54"/>
      <c r="G3" s="28" t="s">
        <v>13</v>
      </c>
      <c r="H3" s="29" t="s">
        <v>4</v>
      </c>
    </row>
    <row r="4" spans="1:8" ht="41.4" x14ac:dyDescent="0.3">
      <c r="A4" s="30">
        <v>1</v>
      </c>
      <c r="B4" s="42" t="s">
        <v>63</v>
      </c>
      <c r="C4" s="40" t="s">
        <v>50</v>
      </c>
      <c r="D4" s="32">
        <v>1</v>
      </c>
      <c r="E4" s="49"/>
      <c r="F4" s="50"/>
      <c r="G4" s="31"/>
      <c r="H4" s="32"/>
    </row>
    <row r="5" spans="1:8" ht="46.8" x14ac:dyDescent="0.3">
      <c r="A5" s="30">
        <v>2</v>
      </c>
      <c r="B5" s="42" t="s">
        <v>64</v>
      </c>
      <c r="C5" s="40" t="s">
        <v>81</v>
      </c>
      <c r="D5" s="39">
        <v>10</v>
      </c>
      <c r="E5" s="49"/>
      <c r="F5" s="50"/>
      <c r="G5" s="31"/>
      <c r="H5" s="32"/>
    </row>
    <row r="6" spans="1:8" ht="55.2" x14ac:dyDescent="0.3">
      <c r="A6" s="30">
        <v>3</v>
      </c>
      <c r="B6" s="42" t="s">
        <v>65</v>
      </c>
      <c r="C6" s="45" t="s">
        <v>57</v>
      </c>
      <c r="D6" s="39">
        <v>1</v>
      </c>
      <c r="E6" s="49"/>
      <c r="F6" s="50"/>
      <c r="G6" s="31"/>
      <c r="H6" s="32"/>
    </row>
    <row r="7" spans="1:8" ht="18" x14ac:dyDescent="0.3">
      <c r="A7" s="30">
        <v>4</v>
      </c>
      <c r="B7" s="44" t="s">
        <v>75</v>
      </c>
      <c r="C7" s="46" t="s">
        <v>59</v>
      </c>
      <c r="D7" s="39">
        <v>1</v>
      </c>
      <c r="E7" s="49"/>
      <c r="F7" s="50"/>
      <c r="G7" s="31"/>
      <c r="H7" s="32"/>
    </row>
    <row r="8" spans="1:8" ht="46.8" x14ac:dyDescent="0.3">
      <c r="A8" s="30">
        <v>5</v>
      </c>
      <c r="B8" s="42" t="s">
        <v>76</v>
      </c>
      <c r="C8" s="40" t="s">
        <v>61</v>
      </c>
      <c r="D8" s="39">
        <v>5</v>
      </c>
      <c r="E8" s="49"/>
      <c r="F8" s="50"/>
      <c r="G8" s="31"/>
      <c r="H8" s="32"/>
    </row>
    <row r="9" spans="1:8" ht="46.8" x14ac:dyDescent="0.3">
      <c r="A9" s="30">
        <v>6</v>
      </c>
      <c r="B9" s="42" t="s">
        <v>76</v>
      </c>
      <c r="C9" s="40" t="s">
        <v>62</v>
      </c>
      <c r="D9" s="39">
        <v>1</v>
      </c>
      <c r="E9" s="49"/>
      <c r="F9" s="50"/>
      <c r="G9" s="31"/>
      <c r="H9" s="32"/>
    </row>
    <row r="10" spans="1:8" ht="31.2" x14ac:dyDescent="0.3">
      <c r="A10" s="30">
        <v>7</v>
      </c>
      <c r="B10" s="42" t="s">
        <v>66</v>
      </c>
      <c r="C10" s="40" t="s">
        <v>42</v>
      </c>
      <c r="D10" s="39">
        <v>1</v>
      </c>
      <c r="E10" s="49"/>
      <c r="F10" s="50"/>
      <c r="G10" s="31"/>
      <c r="H10" s="32"/>
    </row>
    <row r="11" spans="1:8" ht="82.8" x14ac:dyDescent="0.3">
      <c r="A11" s="30">
        <v>8</v>
      </c>
      <c r="B11" s="42" t="s">
        <v>51</v>
      </c>
      <c r="C11" s="40" t="s">
        <v>82</v>
      </c>
      <c r="D11" s="39">
        <v>2</v>
      </c>
      <c r="E11" s="49"/>
      <c r="F11" s="50"/>
      <c r="G11" s="31"/>
      <c r="H11" s="32"/>
    </row>
    <row r="12" spans="1:8" ht="82.8" x14ac:dyDescent="0.3">
      <c r="A12" s="30">
        <v>9</v>
      </c>
      <c r="B12" s="42" t="s">
        <v>51</v>
      </c>
      <c r="C12" s="40" t="s">
        <v>83</v>
      </c>
      <c r="D12" s="39">
        <v>1</v>
      </c>
      <c r="E12" s="49"/>
      <c r="F12" s="50"/>
      <c r="G12" s="31"/>
      <c r="H12" s="32"/>
    </row>
    <row r="13" spans="1:8" ht="55.2" x14ac:dyDescent="0.3">
      <c r="A13" s="30">
        <v>10</v>
      </c>
      <c r="B13" s="42" t="s">
        <v>51</v>
      </c>
      <c r="C13" s="40" t="s">
        <v>77</v>
      </c>
      <c r="D13" s="39">
        <v>1</v>
      </c>
      <c r="E13" s="49"/>
      <c r="F13" s="50"/>
      <c r="G13" s="31"/>
      <c r="H13" s="32"/>
    </row>
    <row r="14" spans="1:8" ht="55.2" x14ac:dyDescent="0.3">
      <c r="A14" s="30">
        <v>11</v>
      </c>
      <c r="B14" s="42" t="s">
        <v>51</v>
      </c>
      <c r="C14" s="40" t="s">
        <v>45</v>
      </c>
      <c r="D14" s="39">
        <v>2</v>
      </c>
      <c r="E14" s="49"/>
      <c r="F14" s="50"/>
      <c r="G14" s="31"/>
      <c r="H14" s="32"/>
    </row>
    <row r="15" spans="1:8" ht="69" x14ac:dyDescent="0.3">
      <c r="A15" s="30">
        <v>12</v>
      </c>
      <c r="B15" s="42" t="s">
        <v>51</v>
      </c>
      <c r="C15" s="45" t="s">
        <v>55</v>
      </c>
      <c r="D15" s="39">
        <v>3</v>
      </c>
      <c r="E15" s="49"/>
      <c r="F15" s="50"/>
      <c r="G15" s="31"/>
      <c r="H15" s="32"/>
    </row>
    <row r="16" spans="1:8" ht="96.6" x14ac:dyDescent="0.3">
      <c r="A16" s="30">
        <v>13</v>
      </c>
      <c r="B16" s="42" t="s">
        <v>52</v>
      </c>
      <c r="C16" s="41" t="s">
        <v>53</v>
      </c>
      <c r="D16" s="39">
        <v>1</v>
      </c>
      <c r="E16" s="49"/>
      <c r="F16" s="50"/>
      <c r="G16" s="31"/>
      <c r="H16" s="32"/>
    </row>
    <row r="17" spans="1:8" ht="18" x14ac:dyDescent="0.3">
      <c r="A17" s="30">
        <v>14</v>
      </c>
      <c r="B17" s="42" t="s">
        <v>78</v>
      </c>
      <c r="C17" s="40" t="s">
        <v>43</v>
      </c>
      <c r="D17" s="39">
        <v>1</v>
      </c>
      <c r="E17" s="49"/>
      <c r="F17" s="50"/>
      <c r="G17" s="31"/>
      <c r="H17" s="32"/>
    </row>
    <row r="18" spans="1:8" ht="27.6" x14ac:dyDescent="0.3">
      <c r="A18" s="30">
        <v>15</v>
      </c>
      <c r="B18" s="42" t="s">
        <v>79</v>
      </c>
      <c r="C18" s="40" t="s">
        <v>44</v>
      </c>
      <c r="D18" s="39">
        <v>1</v>
      </c>
      <c r="E18" s="49"/>
      <c r="F18" s="50"/>
      <c r="G18" s="31"/>
      <c r="H18" s="32"/>
    </row>
    <row r="19" spans="1:8" ht="27.6" x14ac:dyDescent="0.3">
      <c r="A19" s="30">
        <v>16</v>
      </c>
      <c r="B19" s="42" t="s">
        <v>79</v>
      </c>
      <c r="C19" s="40" t="s">
        <v>67</v>
      </c>
      <c r="D19" s="39">
        <v>5</v>
      </c>
      <c r="E19" s="49"/>
      <c r="F19" s="50"/>
      <c r="G19" s="31"/>
      <c r="H19" s="32"/>
    </row>
    <row r="20" spans="1:8" ht="27.6" x14ac:dyDescent="0.3">
      <c r="A20" s="30">
        <v>17</v>
      </c>
      <c r="B20" s="42" t="s">
        <v>79</v>
      </c>
      <c r="C20" s="40" t="s">
        <v>47</v>
      </c>
      <c r="D20" s="39">
        <v>1</v>
      </c>
      <c r="E20" s="49"/>
      <c r="F20" s="50"/>
      <c r="G20" s="31"/>
      <c r="H20" s="32"/>
    </row>
    <row r="21" spans="1:8" ht="46.8" x14ac:dyDescent="0.3">
      <c r="A21" s="30">
        <v>18</v>
      </c>
      <c r="B21" s="42" t="s">
        <v>80</v>
      </c>
      <c r="C21" s="40" t="s">
        <v>46</v>
      </c>
      <c r="D21" s="39">
        <v>6</v>
      </c>
      <c r="E21" s="49"/>
      <c r="F21" s="50"/>
      <c r="G21" s="31"/>
      <c r="H21" s="32"/>
    </row>
    <row r="22" spans="1:8" ht="69" x14ac:dyDescent="0.3">
      <c r="A22" s="30">
        <v>19</v>
      </c>
      <c r="B22" s="42" t="s">
        <v>80</v>
      </c>
      <c r="C22" s="40" t="s">
        <v>56</v>
      </c>
      <c r="D22" s="39">
        <v>1</v>
      </c>
      <c r="E22" s="49"/>
      <c r="F22" s="50"/>
      <c r="G22" s="31"/>
      <c r="H22" s="32"/>
    </row>
    <row r="23" spans="1:8" ht="69" x14ac:dyDescent="0.3">
      <c r="A23" s="30">
        <v>20</v>
      </c>
      <c r="B23" s="42" t="s">
        <v>68</v>
      </c>
      <c r="C23" s="40" t="s">
        <v>41</v>
      </c>
      <c r="D23" s="39">
        <v>1</v>
      </c>
      <c r="E23" s="49"/>
      <c r="F23" s="50"/>
      <c r="G23" s="31"/>
      <c r="H23" s="32"/>
    </row>
    <row r="24" spans="1:8" ht="82.8" x14ac:dyDescent="0.3">
      <c r="A24" s="30">
        <v>21</v>
      </c>
      <c r="B24" s="42" t="s">
        <v>68</v>
      </c>
      <c r="C24" s="41" t="s">
        <v>54</v>
      </c>
      <c r="D24" s="39">
        <v>2</v>
      </c>
      <c r="E24" s="49"/>
      <c r="F24" s="50"/>
      <c r="G24" s="31"/>
      <c r="H24" s="32"/>
    </row>
    <row r="25" spans="1:8" ht="55.2" x14ac:dyDescent="0.3">
      <c r="A25" s="30">
        <v>22</v>
      </c>
      <c r="B25" s="42" t="s">
        <v>69</v>
      </c>
      <c r="C25" s="40" t="s">
        <v>60</v>
      </c>
      <c r="D25" s="39">
        <v>2</v>
      </c>
      <c r="E25" s="49"/>
      <c r="F25" s="50"/>
      <c r="G25" s="31"/>
      <c r="H25" s="32"/>
    </row>
    <row r="26" spans="1:8" ht="55.2" x14ac:dyDescent="0.3">
      <c r="A26" s="30">
        <v>23</v>
      </c>
      <c r="B26" s="42" t="s">
        <v>69</v>
      </c>
      <c r="C26" s="40" t="s">
        <v>48</v>
      </c>
      <c r="D26" s="39">
        <v>1</v>
      </c>
      <c r="E26" s="49"/>
      <c r="F26" s="50"/>
      <c r="G26" s="31"/>
      <c r="H26" s="32"/>
    </row>
    <row r="27" spans="1:8" ht="55.2" x14ac:dyDescent="0.3">
      <c r="A27" s="30">
        <v>24</v>
      </c>
      <c r="B27" s="42" t="s">
        <v>69</v>
      </c>
      <c r="C27" s="40" t="s">
        <v>38</v>
      </c>
      <c r="D27" s="39">
        <v>2</v>
      </c>
      <c r="E27" s="49"/>
      <c r="F27" s="50"/>
      <c r="G27" s="31"/>
      <c r="H27" s="32"/>
    </row>
    <row r="28" spans="1:8" ht="69" x14ac:dyDescent="0.3">
      <c r="A28" s="30">
        <v>25</v>
      </c>
      <c r="B28" s="42" t="s">
        <v>69</v>
      </c>
      <c r="C28" s="40" t="s">
        <v>40</v>
      </c>
      <c r="D28" s="39">
        <v>2</v>
      </c>
      <c r="E28" s="49"/>
      <c r="F28" s="50"/>
      <c r="G28" s="31"/>
      <c r="H28" s="32"/>
    </row>
    <row r="29" spans="1:8" ht="31.2" x14ac:dyDescent="0.3">
      <c r="A29" s="30">
        <v>26</v>
      </c>
      <c r="B29" s="42" t="s">
        <v>70</v>
      </c>
      <c r="C29" s="40" t="s">
        <v>49</v>
      </c>
      <c r="D29" s="39">
        <v>2</v>
      </c>
      <c r="E29" s="49"/>
      <c r="F29" s="50"/>
      <c r="G29" s="31"/>
      <c r="H29" s="32"/>
    </row>
    <row r="30" spans="1:8" ht="62.4" x14ac:dyDescent="0.3">
      <c r="A30" s="30">
        <v>27</v>
      </c>
      <c r="B30" s="43" t="s">
        <v>84</v>
      </c>
      <c r="C30" s="45" t="s">
        <v>58</v>
      </c>
      <c r="D30" s="32">
        <v>1</v>
      </c>
      <c r="E30" s="49"/>
      <c r="F30" s="50"/>
      <c r="G30" s="31"/>
      <c r="H30" s="32"/>
    </row>
    <row r="31" spans="1:8" ht="55.2" x14ac:dyDescent="0.3">
      <c r="A31" s="30">
        <v>28</v>
      </c>
      <c r="B31" s="42" t="s">
        <v>71</v>
      </c>
      <c r="C31" s="45" t="s">
        <v>72</v>
      </c>
      <c r="D31" s="32">
        <v>1</v>
      </c>
      <c r="E31" s="49"/>
      <c r="F31" s="50"/>
      <c r="G31" s="31"/>
      <c r="H31" s="32"/>
    </row>
    <row r="32" spans="1:8" ht="46.8" x14ac:dyDescent="0.3">
      <c r="A32" s="30">
        <v>29</v>
      </c>
      <c r="B32" s="42" t="s">
        <v>71</v>
      </c>
      <c r="C32" s="40" t="s">
        <v>39</v>
      </c>
      <c r="D32" s="32">
        <v>2</v>
      </c>
      <c r="E32" s="49"/>
      <c r="F32" s="50"/>
      <c r="G32" s="31"/>
      <c r="H32" s="32"/>
    </row>
    <row r="33" spans="1:8" ht="78" x14ac:dyDescent="0.3">
      <c r="A33" s="30">
        <v>30</v>
      </c>
      <c r="B33" s="42" t="s">
        <v>73</v>
      </c>
      <c r="C33" s="40" t="s">
        <v>74</v>
      </c>
      <c r="D33" s="32">
        <v>1</v>
      </c>
      <c r="E33" s="49"/>
      <c r="F33" s="50"/>
      <c r="G33" s="31"/>
      <c r="H33" s="31"/>
    </row>
    <row r="34" spans="1:8" ht="55.2" x14ac:dyDescent="0.3">
      <c r="A34" s="47">
        <v>31</v>
      </c>
      <c r="B34" s="42" t="s">
        <v>65</v>
      </c>
      <c r="C34" s="40" t="s">
        <v>85</v>
      </c>
      <c r="D34" s="48">
        <v>1</v>
      </c>
      <c r="E34" s="49"/>
      <c r="F34" s="50"/>
      <c r="G34" s="31"/>
      <c r="H34" s="31"/>
    </row>
    <row r="35" spans="1:8" ht="42" thickBot="1" x14ac:dyDescent="0.35">
      <c r="A35" s="47">
        <v>32</v>
      </c>
      <c r="B35" s="42" t="s">
        <v>86</v>
      </c>
      <c r="C35" s="40" t="s">
        <v>87</v>
      </c>
      <c r="D35" s="48">
        <v>1</v>
      </c>
      <c r="E35" s="49"/>
      <c r="F35" s="50"/>
      <c r="G35" s="31"/>
      <c r="H35" s="31"/>
    </row>
    <row r="36" spans="1:8" ht="18" x14ac:dyDescent="0.3">
      <c r="A36" s="67" t="s">
        <v>0</v>
      </c>
      <c r="B36" s="65"/>
      <c r="C36" s="65"/>
      <c r="D36" s="66"/>
      <c r="E36" s="67" t="s">
        <v>1</v>
      </c>
      <c r="F36" s="65"/>
      <c r="G36" s="68"/>
      <c r="H36" s="69"/>
    </row>
    <row r="37" spans="1:8" ht="54" x14ac:dyDescent="0.3">
      <c r="A37" s="72" t="s">
        <v>35</v>
      </c>
      <c r="B37" s="73"/>
      <c r="C37" s="70" t="s">
        <v>89</v>
      </c>
      <c r="D37" s="71"/>
      <c r="E37" s="33" t="s">
        <v>34</v>
      </c>
      <c r="F37" s="70"/>
      <c r="G37" s="82"/>
      <c r="H37" s="71"/>
    </row>
    <row r="38" spans="1:8" ht="36" x14ac:dyDescent="0.3">
      <c r="A38" s="72" t="s">
        <v>28</v>
      </c>
      <c r="B38" s="73"/>
      <c r="C38" s="70" t="s">
        <v>90</v>
      </c>
      <c r="D38" s="71"/>
      <c r="E38" s="33" t="s">
        <v>29</v>
      </c>
      <c r="F38" s="70"/>
      <c r="G38" s="82"/>
      <c r="H38" s="71"/>
    </row>
    <row r="39" spans="1:8" ht="36.6" thickBot="1" x14ac:dyDescent="0.35">
      <c r="A39" s="74" t="s">
        <v>23</v>
      </c>
      <c r="B39" s="75"/>
      <c r="C39" s="79" t="s">
        <v>88</v>
      </c>
      <c r="D39" s="80"/>
      <c r="E39" s="33" t="s">
        <v>14</v>
      </c>
      <c r="F39" s="70"/>
      <c r="G39" s="82"/>
      <c r="H39" s="71"/>
    </row>
    <row r="40" spans="1:8" ht="15" customHeight="1" x14ac:dyDescent="0.3">
      <c r="A40" s="55"/>
      <c r="B40" s="56"/>
      <c r="C40" s="56"/>
      <c r="D40" s="57"/>
      <c r="E40" s="34" t="s">
        <v>5</v>
      </c>
      <c r="F40" s="70"/>
      <c r="G40" s="82"/>
      <c r="H40" s="71"/>
    </row>
    <row r="41" spans="1:8" ht="18" x14ac:dyDescent="0.3">
      <c r="A41" s="58"/>
      <c r="B41" s="59"/>
      <c r="C41" s="59"/>
      <c r="D41" s="60"/>
      <c r="E41" s="34" t="s">
        <v>6</v>
      </c>
      <c r="F41" s="70"/>
      <c r="G41" s="82"/>
      <c r="H41" s="71"/>
    </row>
    <row r="42" spans="1:8" ht="18" x14ac:dyDescent="0.3">
      <c r="A42" s="58"/>
      <c r="B42" s="59"/>
      <c r="C42" s="59"/>
      <c r="D42" s="60"/>
      <c r="E42" s="34" t="s">
        <v>7</v>
      </c>
      <c r="F42" s="35"/>
      <c r="G42" s="36" t="s">
        <v>15</v>
      </c>
      <c r="H42" s="37"/>
    </row>
    <row r="43" spans="1:8" ht="18" x14ac:dyDescent="0.3">
      <c r="A43" s="58"/>
      <c r="B43" s="59"/>
      <c r="C43" s="59"/>
      <c r="D43" s="60"/>
      <c r="E43" s="34" t="s">
        <v>8</v>
      </c>
      <c r="F43" s="35"/>
      <c r="G43" s="36" t="s">
        <v>16</v>
      </c>
      <c r="H43" s="37"/>
    </row>
    <row r="44" spans="1:8" ht="60" customHeight="1" x14ac:dyDescent="0.3">
      <c r="A44" s="58"/>
      <c r="B44" s="59"/>
      <c r="C44" s="59"/>
      <c r="D44" s="60"/>
      <c r="E44" s="34" t="s">
        <v>12</v>
      </c>
      <c r="F44" s="70"/>
      <c r="G44" s="82"/>
      <c r="H44" s="71"/>
    </row>
    <row r="45" spans="1:8" ht="18" x14ac:dyDescent="0.3">
      <c r="A45" s="58"/>
      <c r="B45" s="59"/>
      <c r="C45" s="59"/>
      <c r="D45" s="60"/>
      <c r="E45" s="34" t="s">
        <v>11</v>
      </c>
      <c r="F45" s="70"/>
      <c r="G45" s="82"/>
      <c r="H45" s="71"/>
    </row>
    <row r="46" spans="1:8" ht="18" x14ac:dyDescent="0.3">
      <c r="A46" s="58"/>
      <c r="B46" s="59"/>
      <c r="C46" s="59"/>
      <c r="D46" s="60"/>
      <c r="E46" s="34" t="s">
        <v>9</v>
      </c>
      <c r="F46" s="70"/>
      <c r="G46" s="82"/>
      <c r="H46" s="71"/>
    </row>
    <row r="47" spans="1:8" ht="31.5" customHeight="1" thickBot="1" x14ac:dyDescent="0.35">
      <c r="A47" s="61"/>
      <c r="B47" s="62"/>
      <c r="C47" s="62"/>
      <c r="D47" s="63"/>
      <c r="E47" s="38" t="s">
        <v>17</v>
      </c>
      <c r="F47" s="79"/>
      <c r="G47" s="81"/>
      <c r="H47" s="80"/>
    </row>
  </sheetData>
  <protectedRanges>
    <protectedRange sqref="C1 C37:D39 A40 F44:H47 H42:H43 F42:F43 F37:H41 D4:H35" name="Område1"/>
    <protectedRange sqref="B4:C4" name="Område1_2"/>
    <protectedRange sqref="B5:C5" name="Område1_2_1"/>
    <protectedRange sqref="B6:C6 B34" name="Område1_2_2"/>
    <protectedRange sqref="B7:C7" name="Område1_2_3"/>
    <protectedRange sqref="B8:C8" name="Område1_2_4"/>
    <protectedRange sqref="B9:C9" name="Område1_2_6"/>
    <protectedRange sqref="B10:C10" name="Område1_2_7"/>
    <protectedRange sqref="B11:C11" name="Område1_2_8"/>
    <protectedRange sqref="B12:C12" name="Område1_2_9"/>
    <protectedRange sqref="B13:C13" name="Område1_2_10"/>
    <protectedRange sqref="B14:C14" name="Område1_2_11"/>
    <protectedRange sqref="B15:C15" name="Område1_2_12"/>
    <protectedRange sqref="B16:C16" name="Område1_2_14"/>
    <protectedRange sqref="B17:C18" name="Område1_2_15"/>
    <protectedRange sqref="B19:C19" name="Område1_2_16"/>
    <protectedRange sqref="B20:C20" name="Område1_2_17"/>
    <protectedRange sqref="B21:C22" name="Område1_2_18"/>
    <protectedRange sqref="B23:C24" name="Område1_2_19"/>
    <protectedRange sqref="C28" name="Område1_3"/>
    <protectedRange sqref="B28 B25:C27" name="Område1_2_20"/>
    <protectedRange sqref="B29:C33 C34" name="Område1_4"/>
    <protectedRange sqref="B35" name="Område1_1"/>
    <protectedRange sqref="C35" name="Område1_5"/>
  </protectedRanges>
  <mergeCells count="54">
    <mergeCell ref="F45:H45"/>
    <mergeCell ref="F46:H46"/>
    <mergeCell ref="F38:H38"/>
    <mergeCell ref="F39:H39"/>
    <mergeCell ref="F40:H40"/>
    <mergeCell ref="A40:D47"/>
    <mergeCell ref="F2:H2"/>
    <mergeCell ref="A36:D36"/>
    <mergeCell ref="E36:H36"/>
    <mergeCell ref="C37:D37"/>
    <mergeCell ref="A38:B38"/>
    <mergeCell ref="A39:B39"/>
    <mergeCell ref="A2:D2"/>
    <mergeCell ref="A37:B37"/>
    <mergeCell ref="C38:D38"/>
    <mergeCell ref="C39:D39"/>
    <mergeCell ref="F47:H47"/>
    <mergeCell ref="F37:H37"/>
    <mergeCell ref="E33:F33"/>
    <mergeCell ref="F41:H41"/>
    <mergeCell ref="F44:H44"/>
    <mergeCell ref="C1:G1"/>
    <mergeCell ref="E9:F9"/>
    <mergeCell ref="E10:F10"/>
    <mergeCell ref="E11:F11"/>
    <mergeCell ref="E12:F12"/>
    <mergeCell ref="E3:F3"/>
    <mergeCell ref="E4:F4"/>
    <mergeCell ref="E5:F5"/>
    <mergeCell ref="E7:F7"/>
    <mergeCell ref="E8:F8"/>
    <mergeCell ref="E6:F6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8:F28"/>
    <mergeCell ref="E29:F29"/>
    <mergeCell ref="E34:F34"/>
    <mergeCell ref="E35:F35"/>
    <mergeCell ref="E23:F23"/>
    <mergeCell ref="E24:F24"/>
    <mergeCell ref="E25:F25"/>
    <mergeCell ref="E26:F26"/>
    <mergeCell ref="E27:F27"/>
    <mergeCell ref="E30:F30"/>
    <mergeCell ref="E31:F31"/>
    <mergeCell ref="E32:F32"/>
  </mergeCells>
  <pageMargins left="0.7" right="0.7" top="0.75" bottom="0.75" header="0.3" footer="0.3"/>
  <pageSetup scale="56" orientation="landscape" r:id="rId1"/>
  <headerFooter>
    <oddHeader>&amp;C&amp;18Annex A.1 - DRC TECHNICAL BID FORM FOR SERVICES</oddHeader>
    <oddFooter>&amp;LCT PROCUREMENT 06_and 37_ANNEX A - DRC Bid Form for SERVICES
Date: 01-01-2018 •  Valid from: 01-01-2018&amp;CPage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9"/>
  <sheetViews>
    <sheetView tabSelected="1" zoomScale="85" zoomScaleNormal="85" zoomScaleSheetLayoutView="120" zoomScalePageLayoutView="90" workbookViewId="0">
      <selection activeCell="A44" sqref="A44:D49"/>
    </sheetView>
  </sheetViews>
  <sheetFormatPr defaultColWidth="8.88671875" defaultRowHeight="13.8" x14ac:dyDescent="0.3"/>
  <cols>
    <col min="1" max="1" width="8.88671875" style="1"/>
    <col min="2" max="2" width="22.77734375" style="1" customWidth="1"/>
    <col min="3" max="3" width="21.44140625" style="1" customWidth="1"/>
    <col min="4" max="4" width="21.33203125" style="1" customWidth="1"/>
    <col min="5" max="5" width="21.88671875" style="1" customWidth="1"/>
    <col min="6" max="6" width="21.44140625" style="1" customWidth="1"/>
    <col min="7" max="7" width="26.88671875" style="1" customWidth="1"/>
    <col min="8" max="8" width="16.6640625" style="1" customWidth="1"/>
    <col min="9" max="16384" width="8.88671875" style="1"/>
  </cols>
  <sheetData>
    <row r="1" spans="1:8" ht="42.75" customHeight="1" thickBot="1" x14ac:dyDescent="0.35">
      <c r="A1" s="3"/>
      <c r="B1" s="4"/>
      <c r="C1" s="83" t="s">
        <v>36</v>
      </c>
      <c r="D1" s="83"/>
      <c r="E1" s="83"/>
      <c r="F1" s="83"/>
      <c r="G1" s="84"/>
      <c r="H1" s="15" t="s">
        <v>32</v>
      </c>
    </row>
    <row r="2" spans="1:8" x14ac:dyDescent="0.3">
      <c r="A2" s="88" t="s">
        <v>0</v>
      </c>
      <c r="B2" s="89"/>
      <c r="C2" s="89"/>
      <c r="D2" s="90"/>
      <c r="E2" s="91" t="s">
        <v>1</v>
      </c>
      <c r="F2" s="92"/>
      <c r="G2" s="92"/>
      <c r="H2" s="93"/>
    </row>
    <row r="3" spans="1:8" ht="41.4" x14ac:dyDescent="0.3">
      <c r="A3" s="7" t="s">
        <v>2</v>
      </c>
      <c r="B3" s="2" t="s">
        <v>25</v>
      </c>
      <c r="C3" s="2" t="s">
        <v>26</v>
      </c>
      <c r="D3" s="8" t="s">
        <v>3</v>
      </c>
      <c r="E3" s="7" t="s">
        <v>27</v>
      </c>
      <c r="F3" s="2" t="s">
        <v>4</v>
      </c>
      <c r="G3" s="2" t="s">
        <v>19</v>
      </c>
      <c r="H3" s="8" t="s">
        <v>18</v>
      </c>
    </row>
    <row r="4" spans="1:8" ht="82.8" x14ac:dyDescent="0.3">
      <c r="A4" s="9">
        <v>1</v>
      </c>
      <c r="B4" s="21" t="str">
        <f>+'Annex A.1 Technical Bid'!B4</f>
        <v>3D პრინტერი / 3D Printer</v>
      </c>
      <c r="C4" s="21" t="str">
        <f>+'Annex A.1 Technical Bid'!C4</f>
        <v>ბეჭდვის მოცულობა: 170x150x160mm
პრინტერის თავაკი: ერთ ნემსიანი
ფილამენტის დიამეტრი: 1.75 mm</v>
      </c>
      <c r="D4" s="10">
        <f>+'Annex A.1 Technical Bid'!D4</f>
        <v>1</v>
      </c>
      <c r="E4" s="20">
        <f>+'Annex A.1 Technical Bid'!F4</f>
        <v>0</v>
      </c>
      <c r="F4" s="22">
        <f>+'Annex A.1 Technical Bid'!G4</f>
        <v>0</v>
      </c>
      <c r="G4" s="22"/>
      <c r="H4" s="16">
        <f>G4*F4</f>
        <v>0</v>
      </c>
    </row>
    <row r="5" spans="1:8" ht="41.4" x14ac:dyDescent="0.3">
      <c r="A5" s="9">
        <v>2</v>
      </c>
      <c r="B5" s="21" t="str">
        <f>+'Annex A.1 Technical Bid'!B5</f>
        <v>3D პრინტერის ფილამენტი/ 3D Printer filament</v>
      </c>
      <c r="C5" s="21" t="str">
        <f>+'Annex A.1 Technical Bid'!C5</f>
        <v>3D პრინტერის PLA ფილამენტი</v>
      </c>
      <c r="D5" s="10">
        <f>+'Annex A.1 Technical Bid'!D5</f>
        <v>10</v>
      </c>
      <c r="E5" s="20">
        <f>+'Annex A.1 Technical Bid'!F5</f>
        <v>0</v>
      </c>
      <c r="F5" s="22">
        <f>+'Annex A.1 Technical Bid'!G5</f>
        <v>0</v>
      </c>
      <c r="G5" s="22"/>
      <c r="H5" s="16">
        <f t="shared" ref="H5:H33" si="0">G5*F5</f>
        <v>0</v>
      </c>
    </row>
    <row r="6" spans="1:8" ht="110.4" x14ac:dyDescent="0.3">
      <c r="A6" s="9">
        <v>3</v>
      </c>
      <c r="B6" s="21" t="str">
        <f>+'Annex A.1 Technical Bid'!B6</f>
        <v>ექშენ კამერა/Action camera</v>
      </c>
      <c r="C6" s="21" t="str">
        <f>+'Annex A.1 Technical Bid'!C6</f>
        <v>ვიდეო გადაღება: 4K60 მხარდაჭერა, ელექტრონული სტაბილიზაციით.
ფოტო გადაღება: 12MP.
წყალგაუმტარობა 10 მეტრამდე</v>
      </c>
      <c r="D6" s="10">
        <f>+'Annex A.1 Technical Bid'!D6</f>
        <v>1</v>
      </c>
      <c r="E6" s="20">
        <f>+'Annex A.1 Technical Bid'!F6</f>
        <v>0</v>
      </c>
      <c r="F6" s="22">
        <f>+'Annex A.1 Technical Bid'!G6</f>
        <v>0</v>
      </c>
      <c r="G6" s="22"/>
      <c r="H6" s="16">
        <f t="shared" si="0"/>
        <v>0</v>
      </c>
    </row>
    <row r="7" spans="1:8" ht="41.4" x14ac:dyDescent="0.3">
      <c r="A7" s="9">
        <v>4</v>
      </c>
      <c r="B7" s="21" t="str">
        <f>+'Annex A.1 Technical Bid'!B7</f>
        <v>ტრიპოდი/Tripode</v>
      </c>
      <c r="C7" s="21" t="str">
        <f>+'Annex A.1 Technical Bid'!C7</f>
        <v>ტელესკოპური მონოპოდ-ტრიპოდი, GoPro თავსებადი</v>
      </c>
      <c r="D7" s="10">
        <f>+'Annex A.1 Technical Bid'!D7</f>
        <v>1</v>
      </c>
      <c r="E7" s="20">
        <f>+'Annex A.1 Technical Bid'!F7</f>
        <v>0</v>
      </c>
      <c r="F7" s="22">
        <f>+'Annex A.1 Technical Bid'!G7</f>
        <v>0</v>
      </c>
      <c r="G7" s="22"/>
      <c r="H7" s="16">
        <f t="shared" si="0"/>
        <v>0</v>
      </c>
    </row>
    <row r="8" spans="1:8" ht="41.4" x14ac:dyDescent="0.3">
      <c r="A8" s="9">
        <v>5</v>
      </c>
      <c r="B8" s="21" t="str">
        <f>+'Annex A.1 Technical Bid'!B8</f>
        <v>კლავიატურა და მაუსი/Keyboard and Mouse</v>
      </c>
      <c r="C8" s="21" t="str">
        <f>+'Annex A.1 Technical Bid'!C8</f>
        <v>ტიპი: USB სადენიანი</v>
      </c>
      <c r="D8" s="10">
        <f>+'Annex A.1 Technical Bid'!D8</f>
        <v>5</v>
      </c>
      <c r="E8" s="20">
        <f>+'Annex A.1 Technical Bid'!F8</f>
        <v>0</v>
      </c>
      <c r="F8" s="22">
        <f>+'Annex A.1 Technical Bid'!G8</f>
        <v>0</v>
      </c>
      <c r="G8" s="22"/>
      <c r="H8" s="16">
        <f t="shared" si="0"/>
        <v>0</v>
      </c>
    </row>
    <row r="9" spans="1:8" ht="41.4" x14ac:dyDescent="0.3">
      <c r="A9" s="9">
        <v>6</v>
      </c>
      <c r="B9" s="21" t="str">
        <f>+'Annex A.1 Technical Bid'!B9</f>
        <v>კლავიატურა და მაუსი/Keyboard and Mouse</v>
      </c>
      <c r="C9" s="21" t="str">
        <f>+'Annex A.1 Technical Bid'!C9</f>
        <v>ტიპი: უსადენო</v>
      </c>
      <c r="D9" s="10">
        <f>+'Annex A.1 Technical Bid'!D9</f>
        <v>1</v>
      </c>
      <c r="E9" s="20">
        <f>+'Annex A.1 Technical Bid'!F9</f>
        <v>0</v>
      </c>
      <c r="F9" s="22">
        <f>+'Annex A.1 Technical Bid'!G9</f>
        <v>0</v>
      </c>
      <c r="G9" s="22"/>
      <c r="H9" s="16">
        <f t="shared" si="0"/>
        <v>0</v>
      </c>
    </row>
    <row r="10" spans="1:8" x14ac:dyDescent="0.3">
      <c r="A10" s="9">
        <v>7</v>
      </c>
      <c r="B10" s="21" t="str">
        <f>+'Annex A.1 Technical Bid'!B10</f>
        <v>კლავიატურა/Keyboard</v>
      </c>
      <c r="C10" s="21" t="str">
        <f>+'Annex A.1 Technical Bid'!C10</f>
        <v>RGB განათებით</v>
      </c>
      <c r="D10" s="10">
        <f>+'Annex A.1 Technical Bid'!D10</f>
        <v>1</v>
      </c>
      <c r="E10" s="20">
        <f>+'Annex A.1 Technical Bid'!F10</f>
        <v>0</v>
      </c>
      <c r="F10" s="22">
        <f>+'Annex A.1 Technical Bid'!G10</f>
        <v>0</v>
      </c>
      <c r="G10" s="22"/>
      <c r="H10" s="16">
        <f t="shared" si="0"/>
        <v>0</v>
      </c>
    </row>
    <row r="11" spans="1:8" ht="165.6" x14ac:dyDescent="0.3">
      <c r="A11" s="9">
        <v>8</v>
      </c>
      <c r="B11" s="21" t="str">
        <f>+'Annex A.1 Technical Bid'!B11</f>
        <v>ლეპტოპი/Laptop</v>
      </c>
      <c r="C11" s="21" t="str">
        <f>+'Annex A.1 Technical Bid'!C11</f>
        <v>ეკრანის ზომა: 15.6 inch
გაფართოება:1920X1080
პროცესორი: Intel Core i7 (მე-9 თაობა ან მსგავსი)
მყარი დისკის ტიპი: SSD 512 GB
ოპერტიული მეხსიერება: 8GB
ვიდეო ბარათის ტიპი: GTX 1650 ან მსგავსი</v>
      </c>
      <c r="D11" s="10">
        <f>+'Annex A.1 Technical Bid'!D11</f>
        <v>2</v>
      </c>
      <c r="E11" s="20">
        <f>+'Annex A.1 Technical Bid'!F11</f>
        <v>0</v>
      </c>
      <c r="F11" s="22">
        <f>+'Annex A.1 Technical Bid'!G11</f>
        <v>0</v>
      </c>
      <c r="G11" s="22"/>
      <c r="H11" s="16">
        <f t="shared" si="0"/>
        <v>0</v>
      </c>
    </row>
    <row r="12" spans="1:8" ht="151.80000000000001" x14ac:dyDescent="0.3">
      <c r="A12" s="9">
        <v>9</v>
      </c>
      <c r="B12" s="21" t="str">
        <f>+'Annex A.1 Technical Bid'!B12</f>
        <v>ლეპტოპი/Laptop</v>
      </c>
      <c r="C12" s="21" t="str">
        <f>+'Annex A.1 Technical Bid'!C12</f>
        <v>ეკრანის ზომა: 15.6 inch
გაფართოება:1920X1080
პროცესორი: Intel Core i7
მყარი დისკის ტიპი: SSD 256 GB
ოპერტიული მეხსიერება: 8GB
ვიდეო ბარათის ტიპი: ინტეგრირებული</v>
      </c>
      <c r="D12" s="10">
        <f>+'Annex A.1 Technical Bid'!D12</f>
        <v>1</v>
      </c>
      <c r="E12" s="20">
        <f>+'Annex A.1 Technical Bid'!F12</f>
        <v>0</v>
      </c>
      <c r="F12" s="22">
        <f>+'Annex A.1 Technical Bid'!G12</f>
        <v>0</v>
      </c>
      <c r="G12" s="22"/>
      <c r="H12" s="16">
        <f t="shared" si="0"/>
        <v>0</v>
      </c>
    </row>
    <row r="13" spans="1:8" ht="110.4" x14ac:dyDescent="0.3">
      <c r="A13" s="9">
        <v>10</v>
      </c>
      <c r="B13" s="21" t="str">
        <f>+'Annex A.1 Technical Bid'!B13</f>
        <v>ლეპტოპი/Laptop</v>
      </c>
      <c r="C13" s="21" t="str">
        <f>+'Annex A.1 Technical Bid'!C13</f>
        <v>პროცესორი: M1 (8 ბირთვი)  Cooler
მყარი დისკის ტიპი: SSD 256 GB
ოპერტიული მეხსიერება: 8 GB
ოპერაციული სისტემა: macOS</v>
      </c>
      <c r="D13" s="10">
        <f>+'Annex A.1 Technical Bid'!D13</f>
        <v>1</v>
      </c>
      <c r="E13" s="20">
        <f>+'Annex A.1 Technical Bid'!F13</f>
        <v>0</v>
      </c>
      <c r="F13" s="22">
        <f>+'Annex A.1 Technical Bid'!G13</f>
        <v>0</v>
      </c>
      <c r="G13" s="22"/>
      <c r="H13" s="16">
        <f t="shared" si="0"/>
        <v>0</v>
      </c>
    </row>
    <row r="14" spans="1:8" ht="96.6" x14ac:dyDescent="0.3">
      <c r="A14" s="9">
        <v>11</v>
      </c>
      <c r="B14" s="21" t="str">
        <f>+'Annex A.1 Technical Bid'!B14</f>
        <v>ლეპტოპი/Laptop</v>
      </c>
      <c r="C14" s="21" t="str">
        <f>+'Annex A.1 Technical Bid'!C14</f>
        <v xml:space="preserve">ეკრანის ზომა: 15.6 inch
პროცესორი: Intel Core i3 ან AMD Ryzen 3 
მყარი დისკის ტიპი:SSD 512 GB
ოპერტიული მეხსიერება: 8GB </v>
      </c>
      <c r="D14" s="10">
        <f>+'Annex A.1 Technical Bid'!D14</f>
        <v>2</v>
      </c>
      <c r="E14" s="20">
        <f>+'Annex A.1 Technical Bid'!F14</f>
        <v>0</v>
      </c>
      <c r="F14" s="22">
        <f>+'Annex A.1 Technical Bid'!G14</f>
        <v>0</v>
      </c>
      <c r="G14" s="22"/>
      <c r="H14" s="16">
        <f t="shared" si="0"/>
        <v>0</v>
      </c>
    </row>
    <row r="15" spans="1:8" ht="124.2" x14ac:dyDescent="0.3">
      <c r="A15" s="9">
        <v>12</v>
      </c>
      <c r="B15" s="21" t="str">
        <f>+'Annex A.1 Technical Bid'!B15</f>
        <v>ლეპტოპი/Laptop</v>
      </c>
      <c r="C15" s="21" t="str">
        <f>+'Annex A.1 Technical Bid'!C15</f>
        <v>ეკრანის ზომა: 15.6 inch
გაფართოება:1920X1080
პროცესორი: Intel Core i5 ან AMD Ryzen 5 
მყარი დისკის ტიპი: SSD 512 GB
ოპერტიული მეხსიერება: 8GB</v>
      </c>
      <c r="D15" s="10">
        <f>+'Annex A.1 Technical Bid'!D15</f>
        <v>3</v>
      </c>
      <c r="E15" s="20">
        <f>+'Annex A.1 Technical Bid'!F15</f>
        <v>0</v>
      </c>
      <c r="F15" s="22">
        <f>+'Annex A.1 Technical Bid'!G15</f>
        <v>0</v>
      </c>
      <c r="G15" s="22"/>
      <c r="H15" s="16">
        <f t="shared" si="0"/>
        <v>0</v>
      </c>
    </row>
    <row r="16" spans="1:8" ht="165.6" x14ac:dyDescent="0.3">
      <c r="A16" s="9">
        <v>13</v>
      </c>
      <c r="B16" s="21" t="str">
        <f>+'Annex A.1 Technical Bid'!B16</f>
        <v>ლეპტოპი/პლანშეტი</v>
      </c>
      <c r="C16" s="21" t="str">
        <f>+'Annex A.1 Technical Bid'!C16</f>
        <v>ტიპი: ტრანსფორმერი
ეკრანის ზომა: 13.5 inch
გაფართოება: 3200 x 2000
პროცესორი: Intel Core i7
მყარი დისკის ტიპი: SSD 256 GB
ოპერტიული მეხსიერება: 8GB
ვიდეო ბარათის ტიპი: GeForce GTX 1050</v>
      </c>
      <c r="D16" s="10">
        <f>+'Annex A.1 Technical Bid'!D16</f>
        <v>1</v>
      </c>
      <c r="E16" s="20">
        <f>+'Annex A.1 Technical Bid'!F16</f>
        <v>0</v>
      </c>
      <c r="F16" s="22">
        <f>+'Annex A.1 Technical Bid'!G16</f>
        <v>0</v>
      </c>
      <c r="G16" s="22"/>
      <c r="H16" s="16">
        <f t="shared" si="0"/>
        <v>0</v>
      </c>
    </row>
    <row r="17" spans="1:8" x14ac:dyDescent="0.3">
      <c r="A17" s="9">
        <v>14</v>
      </c>
      <c r="B17" s="21" t="str">
        <f>+'Annex A.1 Technical Bid'!B17</f>
        <v>მაუსი/Mouse</v>
      </c>
      <c r="C17" s="21" t="str">
        <f>+'Annex A.1 Technical Bid'!C17</f>
        <v>Gaming</v>
      </c>
      <c r="D17" s="10">
        <f>+'Annex A.1 Technical Bid'!D17</f>
        <v>1</v>
      </c>
      <c r="E17" s="20">
        <f>+'Annex A.1 Technical Bid'!F17</f>
        <v>0</v>
      </c>
      <c r="F17" s="22">
        <f>+'Annex A.1 Technical Bid'!G17</f>
        <v>0</v>
      </c>
      <c r="G17" s="22"/>
      <c r="H17" s="16">
        <f t="shared" si="0"/>
        <v>0</v>
      </c>
    </row>
    <row r="18" spans="1:8" ht="55.2" x14ac:dyDescent="0.3">
      <c r="A18" s="9">
        <v>15</v>
      </c>
      <c r="B18" s="21" t="str">
        <f>+'Annex A.1 Technical Bid'!B18</f>
        <v>მონიტორი/Monitor</v>
      </c>
      <c r="C18" s="21" t="str">
        <f>+'Annex A.1 Technical Bid'!C18</f>
        <v xml:space="preserve">მონიტორის  დიაგონალი: 31.5 ინჩი ან მეტი; რეზოლუცია: 2560 x 1440 2K </v>
      </c>
      <c r="D18" s="10">
        <f>+'Annex A.1 Technical Bid'!D18</f>
        <v>1</v>
      </c>
      <c r="E18" s="20">
        <f>+'Annex A.1 Technical Bid'!F18</f>
        <v>0</v>
      </c>
      <c r="F18" s="22">
        <f>+'Annex A.1 Technical Bid'!G18</f>
        <v>0</v>
      </c>
      <c r="G18" s="22"/>
      <c r="H18" s="16">
        <f t="shared" si="0"/>
        <v>0</v>
      </c>
    </row>
    <row r="19" spans="1:8" ht="69" x14ac:dyDescent="0.3">
      <c r="A19" s="9">
        <v>16</v>
      </c>
      <c r="B19" s="21" t="str">
        <f>+'Annex A.1 Technical Bid'!B19</f>
        <v>მონიტორი/Monitor</v>
      </c>
      <c r="C19" s="21" t="str">
        <f>+'Annex A.1 Technical Bid'!C19</f>
        <v xml:space="preserve">მონიტორის  დიაგონალი: 21.5 inch ან მეტი 
რეზოლუცია: 1920x1080 </v>
      </c>
      <c r="D19" s="10">
        <f>+'Annex A.1 Technical Bid'!D19</f>
        <v>5</v>
      </c>
      <c r="E19" s="20">
        <f>+'Annex A.1 Technical Bid'!F19</f>
        <v>0</v>
      </c>
      <c r="F19" s="22">
        <f>+'Annex A.1 Technical Bid'!G19</f>
        <v>0</v>
      </c>
      <c r="G19" s="22"/>
      <c r="H19" s="16">
        <f t="shared" si="0"/>
        <v>0</v>
      </c>
    </row>
    <row r="20" spans="1:8" ht="55.2" x14ac:dyDescent="0.3">
      <c r="A20" s="9">
        <v>17</v>
      </c>
      <c r="B20" s="21" t="str">
        <f>+'Annex A.1 Technical Bid'!B20</f>
        <v>მონიტორი/Monitor</v>
      </c>
      <c r="C20" s="21" t="str">
        <f>+'Annex A.1 Technical Bid'!C20</f>
        <v xml:space="preserve">მონიტორის  დიაგონალი: 27 inch; 
რეზოლუცია: 1920x1080 </v>
      </c>
      <c r="D20" s="10">
        <f>+'Annex A.1 Technical Bid'!D20</f>
        <v>1</v>
      </c>
      <c r="E20" s="20">
        <f>+'Annex A.1 Technical Bid'!F20</f>
        <v>0</v>
      </c>
      <c r="F20" s="22">
        <f>+'Annex A.1 Technical Bid'!G20</f>
        <v>0</v>
      </c>
      <c r="G20" s="22"/>
      <c r="H20" s="16">
        <f t="shared" si="0"/>
        <v>0</v>
      </c>
    </row>
    <row r="21" spans="1:8" ht="69" x14ac:dyDescent="0.3">
      <c r="A21" s="9">
        <v>18</v>
      </c>
      <c r="B21" s="21" t="str">
        <f>+'Annex A.1 Technical Bid'!B21</f>
        <v>პერსონალური კომპიუტერი/Personal computer</v>
      </c>
      <c r="C21" s="21" t="str">
        <f>+'Annex A.1 Technical Bid'!C21</f>
        <v xml:space="preserve">პროცესორი: intel i3; 
ოპერატიული მეხსიერება: 8GB; 
მყარი დისკი: SSD 256GB; </v>
      </c>
      <c r="D21" s="10">
        <f>+'Annex A.1 Technical Bid'!D21</f>
        <v>6</v>
      </c>
      <c r="E21" s="20">
        <f>+'Annex A.1 Technical Bid'!F21</f>
        <v>0</v>
      </c>
      <c r="F21" s="22">
        <f>+'Annex A.1 Technical Bid'!G21</f>
        <v>0</v>
      </c>
      <c r="G21" s="22"/>
      <c r="H21" s="16">
        <f t="shared" si="0"/>
        <v>0</v>
      </c>
    </row>
    <row r="22" spans="1:8" ht="138" x14ac:dyDescent="0.3">
      <c r="A22" s="9">
        <v>19</v>
      </c>
      <c r="B22" s="21" t="str">
        <f>+'Annex A.1 Technical Bid'!B22</f>
        <v>პერსონალური კომპიუტერი/Personal computer</v>
      </c>
      <c r="C22" s="21" t="str">
        <f>+'Annex A.1 Technical Bid'!C22</f>
        <v>პროცესორი: intel i5; 
ოპერატიული მეხსიერება: 16GB; 
მყარი დისკი: SSD 256GB; HDD 1TB;
ვიდეო ბარათის ტიპი: GTX 1660 ან მსგავსი
ვიდეო ბარათის მეხსიერება: მინიმუმ 6 GB</v>
      </c>
      <c r="D22" s="10">
        <f>+'Annex A.1 Technical Bid'!D22</f>
        <v>1</v>
      </c>
      <c r="E22" s="20">
        <f>+'Annex A.1 Technical Bid'!F22</f>
        <v>0</v>
      </c>
      <c r="F22" s="22">
        <f>+'Annex A.1 Technical Bid'!G22</f>
        <v>0</v>
      </c>
      <c r="G22" s="22"/>
      <c r="H22" s="16">
        <f t="shared" si="0"/>
        <v>0</v>
      </c>
    </row>
    <row r="23" spans="1:8" ht="96.6" x14ac:dyDescent="0.3">
      <c r="A23" s="9">
        <v>20</v>
      </c>
      <c r="B23" s="21" t="str">
        <f>+'Annex A.1 Technical Bid'!B23</f>
        <v>პლანშეტი/Tablet</v>
      </c>
      <c r="C23" s="21" t="str">
        <f>+'Annex A.1 Technical Bid'!C23</f>
        <v>ეკრანის ზომა: 10.2 inch
პროცესორი: A12 Bionic
მეხსიერება: 32 GB
ოპერტიული მეხსიერება: 3GB
ოპერაციული სისტემა: iOS</v>
      </c>
      <c r="D23" s="10">
        <f>+'Annex A.1 Technical Bid'!D23</f>
        <v>1</v>
      </c>
      <c r="E23" s="20">
        <f>+'Annex A.1 Technical Bid'!F23</f>
        <v>0</v>
      </c>
      <c r="F23" s="22">
        <f>+'Annex A.1 Technical Bid'!G23</f>
        <v>0</v>
      </c>
      <c r="G23" s="22"/>
      <c r="H23" s="16">
        <f t="shared" si="0"/>
        <v>0</v>
      </c>
    </row>
    <row r="24" spans="1:8" ht="124.2" x14ac:dyDescent="0.3">
      <c r="A24" s="9">
        <v>21</v>
      </c>
      <c r="B24" s="21" t="str">
        <f>+'Annex A.1 Technical Bid'!B24</f>
        <v>პლანშეტი/Tablet</v>
      </c>
      <c r="C24" s="21" t="str">
        <f>+'Annex A.1 Technical Bid'!C24</f>
        <v>LTE ქსელის მხარდაჭერა
ეკრანის ზომა: 10.4 inch
პროცესორი: 8 ბირთვი
მეხსიერება: 32 GB
ოპერტიული მეხსიერება: 3GB
ოპერაციული სისტემა: Android OS</v>
      </c>
      <c r="D24" s="10">
        <f>+'Annex A.1 Technical Bid'!D24</f>
        <v>2</v>
      </c>
      <c r="E24" s="20">
        <f>+'Annex A.1 Technical Bid'!F24</f>
        <v>0</v>
      </c>
      <c r="F24" s="22">
        <f>+'Annex A.1 Technical Bid'!G24</f>
        <v>0</v>
      </c>
      <c r="G24" s="22"/>
      <c r="H24" s="16">
        <f t="shared" si="0"/>
        <v>0</v>
      </c>
    </row>
    <row r="25" spans="1:8" ht="69" x14ac:dyDescent="0.3">
      <c r="A25" s="9">
        <v>22</v>
      </c>
      <c r="B25" s="21" t="str">
        <f>+'Annex A.1 Technical Bid'!B25</f>
        <v>პრინტერი/Printer</v>
      </c>
      <c r="C25" s="21" t="str">
        <f>+'Annex A.1 Technical Bid'!C25</f>
        <v>ბეჭდვის ტექნოლოგია: ჭავლური
ფერი: ფერადი
ფერების რაოდენობა: 4
ბეჭდვის ფორმატი: A4</v>
      </c>
      <c r="D25" s="10">
        <f>+'Annex A.1 Technical Bid'!D25</f>
        <v>2</v>
      </c>
      <c r="E25" s="20">
        <f>+'Annex A.1 Technical Bid'!F25</f>
        <v>0</v>
      </c>
      <c r="F25" s="22">
        <f>+'Annex A.1 Technical Bid'!G25</f>
        <v>0</v>
      </c>
      <c r="G25" s="22"/>
      <c r="H25" s="16">
        <f t="shared" si="0"/>
        <v>0</v>
      </c>
    </row>
    <row r="26" spans="1:8" ht="69" x14ac:dyDescent="0.3">
      <c r="A26" s="9">
        <v>23</v>
      </c>
      <c r="B26" s="21" t="str">
        <f>+'Annex A.1 Technical Bid'!B26</f>
        <v>პრინტერი/Printer</v>
      </c>
      <c r="C26" s="21" t="str">
        <f>+'Annex A.1 Technical Bid'!C26</f>
        <v>ტიპი: All-in-One
ბეჭდვის ტექნოლოგია: ლაზერული
ფერი: შავ-თეთრი
ბეჭდვის ფორმატი: A4</v>
      </c>
      <c r="D26" s="10">
        <f>+'Annex A.1 Technical Bid'!D26</f>
        <v>1</v>
      </c>
      <c r="E26" s="20">
        <f>+'Annex A.1 Technical Bid'!F26</f>
        <v>0</v>
      </c>
      <c r="F26" s="22">
        <f>+'Annex A.1 Technical Bid'!G26</f>
        <v>0</v>
      </c>
      <c r="G26" s="22"/>
      <c r="H26" s="16">
        <f t="shared" si="0"/>
        <v>0</v>
      </c>
    </row>
    <row r="27" spans="1:8" ht="69" x14ac:dyDescent="0.3">
      <c r="A27" s="9">
        <v>24</v>
      </c>
      <c r="B27" s="21" t="str">
        <f>+'Annex A.1 Technical Bid'!B27</f>
        <v>პრინტერი/Printer</v>
      </c>
      <c r="C27" s="21" t="str">
        <f>+'Annex A.1 Technical Bid'!C27</f>
        <v>ბეჭდვის ტექნოლოგია: ჭავლური
ფერი: ფერადი
ფერების რაოდენობა: 6
ბეჭდვის ფორმატი: A4</v>
      </c>
      <c r="D27" s="10">
        <f>+'Annex A.1 Technical Bid'!D27</f>
        <v>2</v>
      </c>
      <c r="E27" s="20">
        <f>+'Annex A.1 Technical Bid'!F27</f>
        <v>0</v>
      </c>
      <c r="F27" s="22">
        <f>+'Annex A.1 Technical Bid'!G27</f>
        <v>0</v>
      </c>
      <c r="G27" s="22"/>
      <c r="H27" s="16">
        <f t="shared" si="0"/>
        <v>0</v>
      </c>
    </row>
    <row r="28" spans="1:8" ht="110.4" x14ac:dyDescent="0.3">
      <c r="A28" s="9">
        <v>25</v>
      </c>
      <c r="B28" s="21" t="str">
        <f>+'Annex A.1 Technical Bid'!B28</f>
        <v>პრინტერი/Printer</v>
      </c>
      <c r="C28" s="21" t="str">
        <f>+'Annex A.1 Technical Bid'!C28</f>
        <v>ტიპი: All-in-One
ბეჭდვის ტექნოლოგია: ლაზერული
ფერი: შავ-თეთრი
ბეჭდვის ფორმატი: A4
სკანერი/კოპირება დოკუმენტის ავტო მიწოდება (ADF)</v>
      </c>
      <c r="D28" s="10">
        <f>+'Annex A.1 Technical Bid'!D28</f>
        <v>2</v>
      </c>
      <c r="E28" s="20">
        <f>+'Annex A.1 Technical Bid'!F28</f>
        <v>0</v>
      </c>
      <c r="F28" s="22">
        <f>+'Annex A.1 Technical Bid'!G28</f>
        <v>0</v>
      </c>
      <c r="G28" s="22"/>
      <c r="H28" s="16">
        <f t="shared" si="0"/>
        <v>0</v>
      </c>
    </row>
    <row r="29" spans="1:8" ht="27.6" x14ac:dyDescent="0.3">
      <c r="A29" s="9">
        <v>26</v>
      </c>
      <c r="B29" s="21" t="str">
        <f>+'Annex A.1 Technical Bid'!B29</f>
        <v>პროექტორი/Projector</v>
      </c>
      <c r="C29" s="21" t="str">
        <f>+'Annex A.1 Technical Bid'!C29</f>
        <v>რეზოლუცია: მინიმუმ 1024 X 768 ან მეტი</v>
      </c>
      <c r="D29" s="10">
        <f>+'Annex A.1 Technical Bid'!D29</f>
        <v>2</v>
      </c>
      <c r="E29" s="20">
        <f>+'Annex A.1 Technical Bid'!F29</f>
        <v>0</v>
      </c>
      <c r="F29" s="22">
        <f>+'Annex A.1 Technical Bid'!G29</f>
        <v>0</v>
      </c>
      <c r="G29" s="22"/>
      <c r="H29" s="16">
        <f t="shared" si="0"/>
        <v>0</v>
      </c>
    </row>
    <row r="30" spans="1:8" ht="41.4" x14ac:dyDescent="0.3">
      <c r="A30" s="9">
        <v>27</v>
      </c>
      <c r="B30" s="21" t="str">
        <f>+'Annex A.1 Technical Bid'!B30</f>
        <v>ფოტო-ვიდეოკამერის Led განათება/Led flash light</v>
      </c>
      <c r="C30" s="21" t="str">
        <f>+'Annex A.1 Technical Bid'!C30</f>
        <v>Led წყანგაუმტარი სანათი, GoPro თავსებადი</v>
      </c>
      <c r="D30" s="10">
        <f>+'Annex A.1 Technical Bid'!D30</f>
        <v>1</v>
      </c>
      <c r="E30" s="20">
        <f>+'Annex A.1 Technical Bid'!F30</f>
        <v>0</v>
      </c>
      <c r="F30" s="22">
        <f>+'Annex A.1 Technical Bid'!G30</f>
        <v>0</v>
      </c>
      <c r="G30" s="22"/>
      <c r="H30" s="16">
        <f t="shared" si="0"/>
        <v>0</v>
      </c>
    </row>
    <row r="31" spans="1:8" ht="110.4" x14ac:dyDescent="0.3">
      <c r="A31" s="9">
        <v>28</v>
      </c>
      <c r="B31" s="21" t="str">
        <f>+'Annex A.1 Technical Bid'!B31</f>
        <v>ციფრული ფოტოაპარატი / 
Digital Camera</v>
      </c>
      <c r="C31" s="21" t="str">
        <f>+'Annex A.1 Technical Bid'!C31</f>
        <v>კამერის ტიპი: DSLR
ობიექტივი კომპლექტში ფოკუსური მანძილი: 18–55 მმ
პიქსელების რაოდენობა: 24 MP
ვიდეო გადაღება: 3840 X 2160</v>
      </c>
      <c r="D31" s="10">
        <f>+'Annex A.1 Technical Bid'!D31</f>
        <v>1</v>
      </c>
      <c r="E31" s="20">
        <f>+'Annex A.1 Technical Bid'!F31</f>
        <v>0</v>
      </c>
      <c r="F31" s="22">
        <f>+'Annex A.1 Technical Bid'!G31</f>
        <v>0</v>
      </c>
      <c r="G31" s="22"/>
      <c r="H31" s="16">
        <f t="shared" si="0"/>
        <v>0</v>
      </c>
    </row>
    <row r="32" spans="1:8" ht="82.8" x14ac:dyDescent="0.3">
      <c r="A32" s="9">
        <v>29</v>
      </c>
      <c r="B32" s="21" t="str">
        <f>+'Annex A.1 Technical Bid'!B32</f>
        <v>ციფრული ფოტოაპარატი / 
Digital Camera</v>
      </c>
      <c r="C32" s="21" t="str">
        <f>+'Annex A.1 Technical Bid'!C32</f>
        <v>კამერის ტიპი: DSLR
ობიექტივი კომპლექტში ფოკუსური მანძილი: 18–55 მმ
პიქსელების რაოდენობა: 24 MP</v>
      </c>
      <c r="D32" s="10">
        <f>+'Annex A.1 Technical Bid'!D32</f>
        <v>2</v>
      </c>
      <c r="E32" s="20">
        <f>+'Annex A.1 Technical Bid'!F32</f>
        <v>0</v>
      </c>
      <c r="F32" s="22">
        <f>+'Annex A.1 Technical Bid'!G32</f>
        <v>0</v>
      </c>
      <c r="G32" s="22"/>
      <c r="H32" s="16">
        <f t="shared" si="0"/>
        <v>0</v>
      </c>
    </row>
    <row r="33" spans="1:8" ht="82.8" x14ac:dyDescent="0.3">
      <c r="A33" s="9">
        <v>30</v>
      </c>
      <c r="B33" s="21" t="str">
        <f>+'Annex A.1 Technical Bid'!B33</f>
        <v>ციფრული ფოტოაპარატის სტაბილიზატორი / 
Digital Camera Stabilizer</v>
      </c>
      <c r="C33" s="21" t="str">
        <f>+'Annex A.1 Technical Bid'!C33</f>
        <v>ციფრული ფოტოაპარატის მექანიკური სტაბილიზატორი რეგულირებადი საპირწონეებით</v>
      </c>
      <c r="D33" s="10">
        <f>+'Annex A.1 Technical Bid'!D33</f>
        <v>1</v>
      </c>
      <c r="E33" s="20">
        <f>+'Annex A.1 Technical Bid'!F33</f>
        <v>0</v>
      </c>
      <c r="F33" s="22">
        <f>+'Annex A.1 Technical Bid'!G33</f>
        <v>0</v>
      </c>
      <c r="G33" s="22"/>
      <c r="H33" s="16">
        <f t="shared" si="0"/>
        <v>0</v>
      </c>
    </row>
    <row r="34" spans="1:8" ht="110.4" x14ac:dyDescent="0.3">
      <c r="A34" s="9">
        <v>31</v>
      </c>
      <c r="B34" s="21" t="str">
        <f>+'Annex A.1 Technical Bid'!B34</f>
        <v>ექშენ კამერა/Action camera</v>
      </c>
      <c r="C34" s="21" t="str">
        <f>+'Annex A.1 Technical Bid'!C34</f>
        <v>ვიდეო გადაღება: 5K30 + 4K60 მხარდაჭერა, ელექტრონული სტაბილიზაციით; 
ფოტო გადაღება: 20 MP; 
წყალგაუმტარობა 10 მეტრამდე</v>
      </c>
      <c r="D34" s="10">
        <f>+'Annex A.1 Technical Bid'!D34</f>
        <v>1</v>
      </c>
      <c r="E34" s="20">
        <f>+'Annex A.1 Technical Bid'!F34</f>
        <v>0</v>
      </c>
      <c r="F34" s="22">
        <f>+'Annex A.1 Technical Bid'!G34</f>
        <v>0</v>
      </c>
      <c r="G34" s="22"/>
      <c r="H34" s="16">
        <f t="shared" ref="H34:H35" si="1">G34*F34</f>
        <v>0</v>
      </c>
    </row>
    <row r="35" spans="1:8" ht="69" x14ac:dyDescent="0.3">
      <c r="A35" s="9">
        <v>32</v>
      </c>
      <c r="B35" s="21" t="str">
        <f>+'Annex A.1 Technical Bid'!B35</f>
        <v>ტელევიზორი/TV</v>
      </c>
      <c r="C35" s="21" t="str">
        <f>+'Annex A.1 Technical Bid'!C35</f>
        <v>სმარტ ტელევიზორი: ზომა: 55" (139 სმ) დან, 
გაფართოება: 4K UHD 3840 X 2160; 
ფორმატი: 16:9</v>
      </c>
      <c r="D35" s="10">
        <f>+'Annex A.1 Technical Bid'!D35</f>
        <v>1</v>
      </c>
      <c r="E35" s="20">
        <f>+'Annex A.1 Technical Bid'!F35</f>
        <v>0</v>
      </c>
      <c r="F35" s="22">
        <f>+'Annex A.1 Technical Bid'!G35</f>
        <v>0</v>
      </c>
      <c r="G35" s="22"/>
      <c r="H35" s="16">
        <f t="shared" si="1"/>
        <v>0</v>
      </c>
    </row>
    <row r="36" spans="1:8" ht="12.75" customHeight="1" x14ac:dyDescent="0.3">
      <c r="A36" s="96"/>
      <c r="B36" s="97"/>
      <c r="C36" s="97"/>
      <c r="D36" s="97"/>
      <c r="E36" s="97"/>
      <c r="F36" s="98"/>
      <c r="G36" s="6" t="s">
        <v>20</v>
      </c>
      <c r="H36" s="17">
        <f>SUM(H4:H33)</f>
        <v>0</v>
      </c>
    </row>
    <row r="37" spans="1:8" ht="27.6" x14ac:dyDescent="0.3">
      <c r="A37" s="96"/>
      <c r="B37" s="97"/>
      <c r="C37" s="97"/>
      <c r="D37" s="97"/>
      <c r="E37" s="97"/>
      <c r="F37" s="98"/>
      <c r="G37" s="5" t="s">
        <v>22</v>
      </c>
      <c r="H37" s="18"/>
    </row>
    <row r="38" spans="1:8" ht="14.4" thickBot="1" x14ac:dyDescent="0.35">
      <c r="A38" s="96"/>
      <c r="B38" s="97"/>
      <c r="C38" s="97"/>
      <c r="D38" s="97"/>
      <c r="E38" s="97"/>
      <c r="F38" s="98"/>
      <c r="G38" s="11" t="s">
        <v>18</v>
      </c>
      <c r="H38" s="19">
        <f>H36+H37</f>
        <v>0</v>
      </c>
    </row>
    <row r="39" spans="1:8" ht="15" customHeight="1" x14ac:dyDescent="0.3">
      <c r="A39" s="91" t="s">
        <v>0</v>
      </c>
      <c r="B39" s="92"/>
      <c r="C39" s="92"/>
      <c r="D39" s="92"/>
      <c r="E39" s="91" t="s">
        <v>1</v>
      </c>
      <c r="F39" s="92"/>
      <c r="G39" s="92"/>
      <c r="H39" s="93"/>
    </row>
    <row r="40" spans="1:8" ht="41.4" x14ac:dyDescent="0.3">
      <c r="A40" s="94" t="s">
        <v>33</v>
      </c>
      <c r="B40" s="95"/>
      <c r="C40" s="85" t="str">
        <f>+'Annex A.1 Technical Bid'!C37</f>
        <v>14 Days</v>
      </c>
      <c r="D40" s="86"/>
      <c r="E40" s="12" t="s">
        <v>34</v>
      </c>
      <c r="F40" s="85">
        <f>+'Annex A.1 Technical Bid'!F37</f>
        <v>0</v>
      </c>
      <c r="G40" s="86"/>
      <c r="H40" s="87"/>
    </row>
    <row r="41" spans="1:8" ht="27.6" x14ac:dyDescent="0.3">
      <c r="A41" s="94" t="s">
        <v>28</v>
      </c>
      <c r="B41" s="95"/>
      <c r="C41" s="85" t="str">
        <f>+'Annex A.1 Technical Bid'!C38</f>
        <v>Tbilisi and Zugdidi</v>
      </c>
      <c r="D41" s="86"/>
      <c r="E41" s="12" t="s">
        <v>29</v>
      </c>
      <c r="F41" s="85">
        <f>+'Annex A.1 Technical Bid'!F38</f>
        <v>0</v>
      </c>
      <c r="G41" s="86"/>
      <c r="H41" s="87"/>
    </row>
    <row r="42" spans="1:8" ht="27.6" x14ac:dyDescent="0.3">
      <c r="A42" s="94" t="s">
        <v>23</v>
      </c>
      <c r="B42" s="95"/>
      <c r="C42" s="85" t="str">
        <f>+'Annex A.1 Technical Bid'!C39</f>
        <v>60 Days</v>
      </c>
      <c r="D42" s="86"/>
      <c r="E42" s="12" t="s">
        <v>14</v>
      </c>
      <c r="F42" s="85">
        <f>+'Annex A.1 Technical Bid'!F39</f>
        <v>0</v>
      </c>
      <c r="G42" s="86"/>
      <c r="H42" s="87"/>
    </row>
    <row r="43" spans="1:8" ht="14.4" thickBot="1" x14ac:dyDescent="0.35">
      <c r="A43" s="99" t="s">
        <v>24</v>
      </c>
      <c r="B43" s="100"/>
      <c r="C43" s="101" t="s">
        <v>92</v>
      </c>
      <c r="D43" s="102"/>
      <c r="E43" s="12" t="s">
        <v>10</v>
      </c>
      <c r="F43" s="85"/>
      <c r="G43" s="86"/>
      <c r="H43" s="87"/>
    </row>
    <row r="44" spans="1:8" ht="15" customHeight="1" x14ac:dyDescent="0.3">
      <c r="A44" s="103"/>
      <c r="B44" s="104"/>
      <c r="C44" s="104"/>
      <c r="D44" s="105"/>
      <c r="E44" s="13" t="s">
        <v>5</v>
      </c>
      <c r="F44" s="85">
        <f>+'Annex A.1 Technical Bid'!F40</f>
        <v>0</v>
      </c>
      <c r="G44" s="86"/>
      <c r="H44" s="87"/>
    </row>
    <row r="45" spans="1:8" ht="41.4" x14ac:dyDescent="0.3">
      <c r="A45" s="106"/>
      <c r="B45" s="107"/>
      <c r="C45" s="107"/>
      <c r="D45" s="108"/>
      <c r="E45" s="13" t="s">
        <v>12</v>
      </c>
      <c r="F45" s="85"/>
      <c r="G45" s="86"/>
      <c r="H45" s="87"/>
    </row>
    <row r="46" spans="1:8" x14ac:dyDescent="0.3">
      <c r="A46" s="106"/>
      <c r="B46" s="107"/>
      <c r="C46" s="107"/>
      <c r="D46" s="108"/>
      <c r="E46" s="13" t="s">
        <v>11</v>
      </c>
      <c r="F46" s="85"/>
      <c r="G46" s="86"/>
      <c r="H46" s="87"/>
    </row>
    <row r="47" spans="1:8" x14ac:dyDescent="0.3">
      <c r="A47" s="106"/>
      <c r="B47" s="107"/>
      <c r="C47" s="107"/>
      <c r="D47" s="108"/>
      <c r="E47" s="13" t="s">
        <v>31</v>
      </c>
      <c r="F47" s="85"/>
      <c r="G47" s="86"/>
      <c r="H47" s="87"/>
    </row>
    <row r="48" spans="1:8" x14ac:dyDescent="0.3">
      <c r="A48" s="106"/>
      <c r="B48" s="107"/>
      <c r="C48" s="107"/>
      <c r="D48" s="108"/>
      <c r="E48" s="13" t="s">
        <v>9</v>
      </c>
      <c r="F48" s="85"/>
      <c r="G48" s="86"/>
      <c r="H48" s="87"/>
    </row>
    <row r="49" spans="1:8" ht="24.75" customHeight="1" thickBot="1" x14ac:dyDescent="0.35">
      <c r="A49" s="109"/>
      <c r="B49" s="110"/>
      <c r="C49" s="110"/>
      <c r="D49" s="111"/>
      <c r="E49" s="14" t="s">
        <v>17</v>
      </c>
      <c r="F49" s="101"/>
      <c r="G49" s="102"/>
      <c r="H49" s="112"/>
    </row>
  </sheetData>
  <protectedRanges>
    <protectedRange sqref="H37 F45:H49 F43:H43 C43:D43 A44:D49 C1:G1 G4:G35" name="Område1"/>
  </protectedRanges>
  <mergeCells count="25">
    <mergeCell ref="C41:D41"/>
    <mergeCell ref="A42:B42"/>
    <mergeCell ref="C42:D42"/>
    <mergeCell ref="A44:D49"/>
    <mergeCell ref="F45:H45"/>
    <mergeCell ref="F46:H46"/>
    <mergeCell ref="F48:H48"/>
    <mergeCell ref="F49:H49"/>
    <mergeCell ref="F44:H44"/>
    <mergeCell ref="C1:G1"/>
    <mergeCell ref="F47:H47"/>
    <mergeCell ref="A2:D2"/>
    <mergeCell ref="E2:H2"/>
    <mergeCell ref="A40:B40"/>
    <mergeCell ref="A36:F38"/>
    <mergeCell ref="A43:B43"/>
    <mergeCell ref="C43:D43"/>
    <mergeCell ref="E39:H39"/>
    <mergeCell ref="A39:D39"/>
    <mergeCell ref="F41:H41"/>
    <mergeCell ref="F42:H42"/>
    <mergeCell ref="F43:H43"/>
    <mergeCell ref="C40:D40"/>
    <mergeCell ref="F40:H40"/>
    <mergeCell ref="A41:B41"/>
  </mergeCells>
  <pageMargins left="0.7" right="0.7" top="0.75" bottom="0.75" header="0.3" footer="0.3"/>
  <pageSetup paperSize="9" scale="68" orientation="landscape" r:id="rId1"/>
  <headerFooter>
    <oddHeader>&amp;C&amp;18Annex A.2 - DRC FINANCIAL BID FORM FOR SERVICES</oddHeader>
    <oddFooter>&amp;LCT PROCUREMENT 06_and 37_ANNEX A - DRC Bid Form for SERVICES
Date: 01-01-2018 •  Valid from: 01-01-2018&amp;CPage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Annex A.1 Technical Bid</vt:lpstr>
      <vt:lpstr>Annex A.2 Financial Bid</vt:lpstr>
      <vt:lpstr>'Annex A.1 Technical Bid'!Print_Area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DRC</dc:creator>
  <cp:keywords/>
  <dc:description/>
  <cp:lastModifiedBy>user</cp:lastModifiedBy>
  <cp:lastPrinted>2017-12-22T10:30:02Z</cp:lastPrinted>
  <dcterms:created xsi:type="dcterms:W3CDTF">2017-05-23T13:13:55Z</dcterms:created>
  <dcterms:modified xsi:type="dcterms:W3CDTF">2021-04-19T14:36:30Z</dcterms:modified>
  <cp:category/>
</cp:coreProperties>
</file>